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-24780" yWindow="3580" windowWidth="25600" windowHeight="16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E4" i="1"/>
  <c r="E14" i="1"/>
  <c r="E13" i="1"/>
  <c r="E12" i="1"/>
  <c r="E11" i="1"/>
  <c r="E10" i="1"/>
  <c r="E9" i="1"/>
  <c r="E8" i="1"/>
  <c r="E7" i="1"/>
  <c r="E6" i="1"/>
  <c r="P29" i="1"/>
  <c r="P28" i="1"/>
  <c r="P27" i="1"/>
  <c r="P26" i="1"/>
  <c r="P25" i="1"/>
  <c r="P24" i="1"/>
  <c r="P23" i="1"/>
  <c r="P22" i="1"/>
  <c r="P21" i="1"/>
  <c r="R29" i="1"/>
  <c r="R28" i="1"/>
  <c r="R27" i="1"/>
  <c r="R26" i="1"/>
  <c r="R25" i="1"/>
  <c r="R24" i="1"/>
  <c r="R23" i="1"/>
  <c r="R22" i="1"/>
  <c r="R21" i="1"/>
  <c r="N29" i="1"/>
  <c r="N28" i="1"/>
  <c r="N27" i="1"/>
  <c r="N26" i="1"/>
  <c r="N25" i="1"/>
  <c r="N24" i="1"/>
  <c r="N23" i="1"/>
  <c r="N22" i="1"/>
  <c r="N21" i="1"/>
  <c r="L29" i="1"/>
  <c r="L28" i="1"/>
  <c r="L27" i="1"/>
  <c r="L26" i="1"/>
  <c r="L25" i="1"/>
  <c r="L24" i="1"/>
  <c r="L23" i="1"/>
  <c r="L22" i="1"/>
  <c r="L21" i="1"/>
  <c r="J29" i="1"/>
  <c r="J28" i="1"/>
  <c r="J27" i="1"/>
  <c r="J26" i="1"/>
  <c r="J25" i="1"/>
  <c r="J24" i="1"/>
  <c r="J23" i="1"/>
  <c r="J22" i="1"/>
  <c r="J21" i="1"/>
  <c r="H29" i="1"/>
  <c r="H28" i="1"/>
  <c r="H27" i="1"/>
  <c r="H26" i="1"/>
  <c r="H25" i="1"/>
  <c r="H24" i="1"/>
  <c r="H23" i="1"/>
  <c r="H22" i="1"/>
  <c r="H21" i="1"/>
  <c r="F29" i="1"/>
  <c r="F28" i="1"/>
  <c r="F27" i="1"/>
  <c r="F26" i="1"/>
  <c r="F25" i="1"/>
  <c r="F24" i="1"/>
  <c r="F23" i="1"/>
  <c r="F22" i="1"/>
  <c r="F21" i="1"/>
  <c r="D29" i="1"/>
  <c r="D28" i="1"/>
  <c r="D27" i="1"/>
  <c r="D26" i="1"/>
  <c r="D25" i="1"/>
  <c r="D24" i="1"/>
  <c r="D23" i="1"/>
  <c r="D22" i="1"/>
  <c r="D21" i="1"/>
  <c r="D7" i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<sst xmlns="http://schemas.openxmlformats.org/spreadsheetml/2006/main" count="62" uniqueCount="31">
  <si>
    <t>全欠</t>
    <rPh sb="0" eb="2">
      <t>ゼンケツ</t>
    </rPh>
    <phoneticPr fontId="1"/>
  </si>
  <si>
    <t>受精囊孔の総数</t>
    <rPh sb="0" eb="4">
      <t>ジュセイノウコウ</t>
    </rPh>
    <rPh sb="5" eb="7">
      <t>ソウスウ</t>
    </rPh>
    <phoneticPr fontId="1"/>
  </si>
  <si>
    <t>受精囊孔の位置と数</t>
    <rPh sb="0" eb="4">
      <t>ジュセイ</t>
    </rPh>
    <rPh sb="5" eb="7">
      <t>イチ</t>
    </rPh>
    <rPh sb="8" eb="9">
      <t>カズ</t>
    </rPh>
    <phoneticPr fontId="1"/>
  </si>
  <si>
    <t>6/7 の片側に 1 個</t>
    <rPh sb="5" eb="7">
      <t>カタガワ</t>
    </rPh>
    <rPh sb="11" eb="12">
      <t>コ</t>
    </rPh>
    <phoneticPr fontId="1"/>
  </si>
  <si>
    <t>7/8 の片側に 1 個</t>
    <rPh sb="5" eb="7">
      <t>カタガワ</t>
    </rPh>
    <rPh sb="11" eb="12">
      <t>コ</t>
    </rPh>
    <phoneticPr fontId="1"/>
  </si>
  <si>
    <t>6/7 に 1 対</t>
    <rPh sb="8" eb="9">
      <t>ツイ</t>
    </rPh>
    <phoneticPr fontId="1"/>
  </si>
  <si>
    <t>7/8 に 1 対</t>
    <rPh sb="8" eb="9">
      <t>ツイ</t>
    </rPh>
    <phoneticPr fontId="1"/>
  </si>
  <si>
    <t>6/7/8 の片側に 1 個ずつ</t>
    <rPh sb="7" eb="9">
      <t>カタガワ</t>
    </rPh>
    <rPh sb="13" eb="14">
      <t>コ</t>
    </rPh>
    <phoneticPr fontId="1"/>
  </si>
  <si>
    <t>6/7 に 1 対、7/8 の片側に 1 個</t>
    <rPh sb="8" eb="9">
      <t>ツイ</t>
    </rPh>
    <rPh sb="15" eb="17">
      <t>カタガワ</t>
    </rPh>
    <rPh sb="21" eb="22">
      <t>コ</t>
    </rPh>
    <phoneticPr fontId="1"/>
  </si>
  <si>
    <t>6/7 の片側に 1 個、7/8 に 1 対</t>
    <rPh sb="21" eb="22">
      <t>ツイ</t>
    </rPh>
    <phoneticPr fontId="1"/>
  </si>
  <si>
    <t>6/7/8 に 1 対</t>
    <rPh sb="10" eb="11">
      <t>ツイ</t>
    </rPh>
    <phoneticPr fontId="1"/>
  </si>
  <si>
    <t>引用文献</t>
    <rPh sb="0" eb="4">
      <t>インヨウブンケン</t>
    </rPh>
    <phoneticPr fontId="1"/>
  </si>
  <si>
    <t>採集地</t>
    <rPh sb="0" eb="3">
      <t>サイシュウチ</t>
    </rPh>
    <phoneticPr fontId="1"/>
  </si>
  <si>
    <t>合計頭数</t>
    <rPh sb="0" eb="4">
      <t>ゴウケイトウスウ</t>
    </rPh>
    <phoneticPr fontId="1"/>
  </si>
  <si>
    <t>Ohfuchi (1938a)</t>
    <phoneticPr fontId="1"/>
  </si>
  <si>
    <t>主に東北 6 県</t>
    <rPh sb="0" eb="1">
      <t>オモ</t>
    </rPh>
    <rPh sb="2" eb="4">
      <t>トウホク</t>
    </rPh>
    <rPh sb="7" eb="8">
      <t>ケン</t>
    </rPh>
    <phoneticPr fontId="1"/>
  </si>
  <si>
    <t>(%)</t>
    <phoneticPr fontId="1"/>
  </si>
  <si>
    <t>頭</t>
    <rPh sb="0" eb="1">
      <t>アタマ</t>
    </rPh>
    <phoneticPr fontId="1"/>
  </si>
  <si>
    <t>フキソクミミズの受精囊孔の位置と数の変異</t>
    <rPh sb="8" eb="12">
      <t>ジュセイノウコウ</t>
    </rPh>
    <rPh sb="13" eb="15">
      <t>イチ</t>
    </rPh>
    <rPh sb="16" eb="17">
      <t>カズ</t>
    </rPh>
    <rPh sb="18" eb="20">
      <t>ヘンイ</t>
    </rPh>
    <phoneticPr fontId="1"/>
  </si>
  <si>
    <t>Ohfuchi (1939)</t>
    <phoneticPr fontId="1"/>
  </si>
  <si>
    <t>Ohfuchi (1939) による東北地方各地域における受精囊孔保有率の比較</t>
    <rPh sb="18" eb="25">
      <t>トウホクチホウカクチイキ</t>
    </rPh>
    <rPh sb="29" eb="36">
      <t>ジュセイ</t>
    </rPh>
    <rPh sb="37" eb="39">
      <t>ウコウホユウリツノヒカク</t>
    </rPh>
    <phoneticPr fontId="1"/>
  </si>
  <si>
    <t>東北 6 県</t>
    <rPh sb="0" eb="2">
      <t>トウホク</t>
    </rPh>
    <rPh sb="5" eb="6">
      <t>ケン</t>
    </rPh>
    <phoneticPr fontId="1"/>
  </si>
  <si>
    <t>Ohfuchi (1939)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</si>
  <si>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</si>
  <si>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</si>
  <si>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青森県 日本海側</t>
    <rPh sb="0" eb="8">
      <t>アオモリケンニホンカイガワ</t>
    </rPh>
    <phoneticPr fontId="1"/>
  </si>
  <si>
    <t>福島県 太平洋側</t>
    <rPh sb="0" eb="8">
      <t>フクシマケンタイヘイヨウガワ</t>
    </rPh>
    <phoneticPr fontId="1"/>
  </si>
  <si>
    <t>青森県 太平洋側</t>
    <rPh sb="0" eb="3">
      <t>アオモリケン</t>
    </rPh>
    <rPh sb="4" eb="8">
      <t>タイヘイヨウガワ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</si>
  <si>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</si>
  <si>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</si>
  <si>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 日本海側</t>
    <rPh sb="0" eb="3">
      <t>フクシマケン</t>
    </rPh>
    <rPh sb="4" eb="8">
      <t>ニホンカイガワ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</si>
</sst>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" x14ac:knownFonts="1">
    <font>
      <sz val="12"/>
      <color theme="1"/>
      <name val="ヒラギノ丸ゴ Pro W4"/>
      <family val="2"/>
      <charset val="128"/>
    </font>
    <font>
      <sz val="6"/>
      <name val="ヒラギノ丸ゴ Pro W4"/>
      <family val="2"/>
      <charset val="128"/>
    </font>
    <font>
      <u/>
      <sz val="12"/>
      <color theme="10"/>
      <name val="ヒラギノ丸ゴ Pro W4"/>
      <family val="2"/>
      <charset val="128"/>
    </font>
    <font>
      <u/>
      <sz val="12"/>
      <color theme="11"/>
      <name val="ヒラギノ丸ゴ Pro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2" xfId="0" applyBorder="1" applyAlignment="1">
      <alignment horizontal="left" vertical="top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176" fontId="0" fillId="2" borderId="0" xfId="0" applyNumberFormat="1" applyFill="1"/>
    <xf numFmtId="176" fontId="0" fillId="2" borderId="4" xfId="0" applyNumberFormat="1" applyFill="1" applyBorder="1" applyAlignment="1">
      <alignment horizontal="right"/>
    </xf>
    <xf numFmtId="176" fontId="0" fillId="2" borderId="0" xfId="0" applyNumberFormat="1" applyFill="1" applyAlignment="1">
      <alignment horizontal="right"/>
    </xf>
    <xf numFmtId="176" fontId="0" fillId="2" borderId="3" xfId="0" applyNumberFormat="1" applyFill="1" applyBorder="1" applyAlignment="1">
      <alignment horizontal="right"/>
    </xf>
    <xf numFmtId="176" fontId="0" fillId="2" borderId="2" xfId="0" applyNumberFormat="1" applyFill="1" applyBorder="1" applyAlignment="1">
      <alignment horizontal="right"/>
    </xf>
    <xf numFmtId="176" fontId="0" fillId="2" borderId="2" xfId="0" applyNumberFormat="1" applyFill="1" applyBorder="1"/>
  </cellXfs>
  <cellStyles count="6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R21" sqref="R21"/>
    </sheetView>
  </sheetViews>
  <sheetFormatPr baseColWidth="12" defaultRowHeight="19" x14ac:dyDescent="0"/>
  <cols>
    <col min="1" max="1" width="11.625" style="1" bestFit="1" customWidth="1"/>
    <col min="2" max="2" width="23.5" bestFit="1" customWidth="1"/>
    <col min="3" max="4" width="6.625" style="4" customWidth="1"/>
    <col min="5" max="20" width="6.625" customWidth="1"/>
  </cols>
  <sheetData>
    <row r="1" spans="1:6">
      <c r="A1" s="1" t="s">
        <v>18</v>
      </c>
    </row>
    <row r="2" spans="1:6">
      <c r="A2" s="5"/>
      <c r="B2" s="6" t="s">
        <v>11</v>
      </c>
      <c r="C2" s="23" t="s">
        <v>14</v>
      </c>
      <c r="D2" s="23"/>
      <c r="E2" s="23" t="s">
        <v>22</v>
      </c>
      <c r="F2" s="23"/>
    </row>
    <row r="3" spans="1:6">
      <c r="B3" t="s">
        <v>12</v>
      </c>
      <c r="C3" s="20" t="s">
        <v>15</v>
      </c>
      <c r="D3" s="20"/>
      <c r="E3" s="20" t="s">
        <v>21</v>
      </c>
      <c r="F3" s="20"/>
    </row>
    <row r="4" spans="1:6">
      <c r="B4" s="8" t="s">
        <v>13</v>
      </c>
      <c r="C4" s="21">
        <v>2875</v>
      </c>
      <c r="D4" s="21"/>
      <c r="E4" s="21">
        <f>SUM(E6:E14)</f>
        <v>3220</v>
      </c>
      <c r="F4" s="21"/>
    </row>
    <row r="5" spans="1:6">
      <c r="A5" s="7" t="s">
        <v>1</v>
      </c>
      <c r="B5" s="8" t="s">
        <v>2</v>
      </c>
      <c r="C5" s="9" t="s">
        <v>17</v>
      </c>
      <c r="D5" s="24" t="s">
        <v>16</v>
      </c>
      <c r="E5" s="10" t="s">
        <v>17</v>
      </c>
      <c r="F5" s="24" t="s">
        <v>16</v>
      </c>
    </row>
    <row r="6" spans="1:6">
      <c r="A6" s="2">
        <v>4</v>
      </c>
      <c r="B6" t="s">
        <v>10</v>
      </c>
      <c r="C6" s="4">
        <v>297</v>
      </c>
      <c r="D6" s="27">
        <f>C6/$C$4*100</f>
        <v>10.330434782608695</v>
      </c>
      <c r="E6">
        <f>C21+E21+G21+I21+K21+M21+O21+Q21</f>
        <v>227</v>
      </c>
      <c r="F6" s="25">
        <f>E6/E$4*100</f>
        <v>7.0496894409937898</v>
      </c>
    </row>
    <row r="7" spans="1:6">
      <c r="A7" s="17">
        <v>3</v>
      </c>
      <c r="B7" s="13" t="s">
        <v>8</v>
      </c>
      <c r="C7" s="14">
        <v>170</v>
      </c>
      <c r="D7" s="28">
        <f t="shared" ref="D7:D14" si="0">C7/$C$4*100</f>
        <v>5.9130434782608692</v>
      </c>
      <c r="E7">
        <f t="shared" ref="E7:E14" si="1">C22+E22+G22+I22+K22+M22+O22+Q22</f>
        <v>176</v>
      </c>
      <c r="F7" s="25">
        <f t="shared" ref="F7:F14" si="2">E7/E$4*100</f>
        <v>5.4658385093167698</v>
      </c>
    </row>
    <row r="8" spans="1:6">
      <c r="A8" s="18"/>
      <c r="B8" s="15" t="s">
        <v>9</v>
      </c>
      <c r="C8" s="16">
        <v>60</v>
      </c>
      <c r="D8" s="26">
        <f t="shared" si="0"/>
        <v>2.0869565217391308</v>
      </c>
      <c r="E8" s="16">
        <f t="shared" si="1"/>
        <v>66</v>
      </c>
      <c r="F8" s="26">
        <f t="shared" si="2"/>
        <v>2.0496894409937889</v>
      </c>
    </row>
    <row r="9" spans="1:6">
      <c r="A9" s="19">
        <v>2</v>
      </c>
      <c r="B9" t="s">
        <v>5</v>
      </c>
      <c r="C9" s="4">
        <v>183</v>
      </c>
      <c r="D9" s="27">
        <f t="shared" si="0"/>
        <v>6.3652173913043484</v>
      </c>
      <c r="E9" s="4">
        <f t="shared" si="1"/>
        <v>160</v>
      </c>
      <c r="F9" s="27">
        <f t="shared" si="2"/>
        <v>4.9689440993788816</v>
      </c>
    </row>
    <row r="10" spans="1:6">
      <c r="A10" s="19"/>
      <c r="B10" t="s">
        <v>6</v>
      </c>
      <c r="C10" s="4">
        <v>18</v>
      </c>
      <c r="D10" s="27">
        <f t="shared" si="0"/>
        <v>0.62608695652173918</v>
      </c>
      <c r="E10" s="4">
        <f t="shared" si="1"/>
        <v>19</v>
      </c>
      <c r="F10" s="27">
        <f t="shared" si="2"/>
        <v>0.59006211180124224</v>
      </c>
    </row>
    <row r="11" spans="1:6">
      <c r="A11" s="19"/>
      <c r="B11" t="s">
        <v>7</v>
      </c>
      <c r="C11" s="4">
        <v>109</v>
      </c>
      <c r="D11" s="27">
        <f t="shared" si="0"/>
        <v>3.7913043478260868</v>
      </c>
      <c r="E11" s="4">
        <f t="shared" si="1"/>
        <v>148</v>
      </c>
      <c r="F11" s="27">
        <f t="shared" si="2"/>
        <v>4.5962732919254661</v>
      </c>
    </row>
    <row r="12" spans="1:6">
      <c r="A12" s="17">
        <v>1</v>
      </c>
      <c r="B12" s="3"/>
      <c r="C12" s="14">
        <v>233</v>
      </c>
      <c r="D12" s="28">
        <f t="shared" si="0"/>
        <v>8.1043478260869559</v>
      </c>
      <c r="E12" s="14">
        <f t="shared" si="1"/>
        <v>259</v>
      </c>
      <c r="F12" s="28">
        <f t="shared" si="2"/>
        <v>8.0434782608695645</v>
      </c>
    </row>
    <row r="13" spans="1:6">
      <c r="A13" s="18"/>
      <c r="B13" s="15" t="s">
        <v>4</v>
      </c>
      <c r="C13" s="16">
        <v>152</v>
      </c>
      <c r="D13" s="26">
        <f t="shared" si="0"/>
        <v>5.286956521739131</v>
      </c>
      <c r="E13" s="16">
        <f t="shared" si="1"/>
        <v>141</v>
      </c>
      <c r="F13" s="26">
        <f t="shared" si="2"/>
        <v>4.3788819875776399</v>
      </c>
    </row>
    <row r="14" spans="1:6">
      <c r="A14" s="11">
        <v>0</v>
      </c>
      <c r="B14" s="8" t="s">
        <v>0</v>
      </c>
      <c r="C14" s="12">
        <v>1653</v>
      </c>
      <c r="D14" s="29">
        <f t="shared" si="0"/>
        <v>57.495652173913051</v>
      </c>
      <c r="E14" s="12">
        <f t="shared" si="1"/>
        <v>2024</v>
      </c>
      <c r="F14" s="29">
        <f t="shared" si="2"/>
        <v>62.857142857142854</v>
      </c>
    </row>
    <row r="16" spans="1:6">
      <c r="A16" s="1" t="s">
        <v>20</v>
      </c>
    </row>
    <row r="17" spans="1:18">
      <c r="A17" s="5"/>
      <c r="B17" s="6" t="s">
        <v>11</v>
      </c>
      <c r="C17" s="23" t="s">
        <v>19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>
      <c r="B18" t="s">
        <v>12</v>
      </c>
      <c r="C18" s="22" t="s">
        <v>27</v>
      </c>
      <c r="D18" s="22"/>
      <c r="E18" s="22" t="s">
        <v>23</v>
      </c>
      <c r="F18" s="22"/>
      <c r="G18" s="22" t="s">
        <v>24</v>
      </c>
      <c r="H18" s="22"/>
      <c r="I18" s="22" t="s">
        <v>26</v>
      </c>
      <c r="J18" s="22"/>
      <c r="K18" s="22" t="s">
        <v>25</v>
      </c>
      <c r="L18" s="22"/>
      <c r="M18" s="22" t="s">
        <v>28</v>
      </c>
      <c r="N18" s="22"/>
      <c r="O18" s="22" t="s">
        <v>29</v>
      </c>
      <c r="P18" s="22"/>
      <c r="Q18" s="22" t="s">
        <v>30</v>
      </c>
      <c r="R18" s="22"/>
    </row>
    <row r="19" spans="1:18">
      <c r="B19" s="8" t="s">
        <v>13</v>
      </c>
      <c r="C19" s="21">
        <v>295</v>
      </c>
      <c r="D19" s="21"/>
      <c r="E19" s="21">
        <v>522</v>
      </c>
      <c r="F19" s="21"/>
      <c r="G19" s="21">
        <v>613</v>
      </c>
      <c r="H19" s="21"/>
      <c r="I19" s="21">
        <v>356</v>
      </c>
      <c r="J19" s="21"/>
      <c r="K19" s="21">
        <v>279</v>
      </c>
      <c r="L19" s="21"/>
      <c r="M19" s="21">
        <v>290</v>
      </c>
      <c r="N19" s="21"/>
      <c r="O19" s="21">
        <v>430</v>
      </c>
      <c r="P19" s="21"/>
      <c r="Q19" s="21">
        <v>435</v>
      </c>
      <c r="R19" s="21"/>
    </row>
    <row r="20" spans="1:18">
      <c r="A20" s="7" t="s">
        <v>1</v>
      </c>
      <c r="B20" s="8" t="s">
        <v>2</v>
      </c>
      <c r="C20" s="10" t="s">
        <v>17</v>
      </c>
      <c r="D20" s="24" t="s">
        <v>16</v>
      </c>
      <c r="E20" s="10" t="s">
        <v>17</v>
      </c>
      <c r="F20" s="24" t="s">
        <v>16</v>
      </c>
      <c r="G20" s="10" t="s">
        <v>17</v>
      </c>
      <c r="H20" s="24" t="s">
        <v>16</v>
      </c>
      <c r="I20" s="10" t="s">
        <v>17</v>
      </c>
      <c r="J20" s="24" t="s">
        <v>16</v>
      </c>
      <c r="K20" s="10" t="s">
        <v>17</v>
      </c>
      <c r="L20" s="24" t="s">
        <v>16</v>
      </c>
      <c r="M20" s="10" t="s">
        <v>17</v>
      </c>
      <c r="N20" s="24" t="s">
        <v>16</v>
      </c>
      <c r="O20" s="10" t="s">
        <v>17</v>
      </c>
      <c r="P20" s="24" t="s">
        <v>16</v>
      </c>
      <c r="Q20" s="10" t="s">
        <v>17</v>
      </c>
      <c r="R20" s="24" t="s">
        <v>16</v>
      </c>
    </row>
    <row r="21" spans="1:18">
      <c r="A21" s="3">
        <v>4</v>
      </c>
      <c r="B21" t="s">
        <v>10</v>
      </c>
      <c r="C21">
        <v>34</v>
      </c>
      <c r="D21" s="25">
        <f>C21/C$19*100</f>
        <v>11.525423728813559</v>
      </c>
      <c r="E21">
        <v>35</v>
      </c>
      <c r="F21" s="25">
        <f>E21/E$19*100</f>
        <v>6.7049808429118771</v>
      </c>
      <c r="G21">
        <v>60</v>
      </c>
      <c r="H21" s="25">
        <f t="shared" ref="H21:H29" si="3">G21/G$19*100</f>
        <v>9.7879282218597066</v>
      </c>
      <c r="I21">
        <v>33</v>
      </c>
      <c r="J21" s="25">
        <f t="shared" ref="J21:J29" si="4">I21/I$19*100</f>
        <v>9.2696629213483153</v>
      </c>
      <c r="K21">
        <v>11</v>
      </c>
      <c r="L21" s="25">
        <f t="shared" ref="L21:L29" si="5">K21/K$19*100</f>
        <v>3.9426523297491038</v>
      </c>
      <c r="M21">
        <v>10</v>
      </c>
      <c r="N21" s="25">
        <f t="shared" ref="N21:N29" si="6">M21/M$19*100</f>
        <v>3.4482758620689653</v>
      </c>
      <c r="O21">
        <v>18</v>
      </c>
      <c r="P21" s="25">
        <f t="shared" ref="P21:P29" si="7">O21/O$19*100</f>
        <v>4.1860465116279073</v>
      </c>
      <c r="Q21">
        <v>26</v>
      </c>
      <c r="R21" s="25">
        <f t="shared" ref="R21:R29" si="8">Q21/Q$19*100</f>
        <v>5.9770114942528734</v>
      </c>
    </row>
    <row r="22" spans="1:18">
      <c r="A22" s="17">
        <v>3</v>
      </c>
      <c r="B22" s="13" t="s">
        <v>8</v>
      </c>
      <c r="C22">
        <v>13</v>
      </c>
      <c r="D22" s="25">
        <f t="shared" ref="D22:D29" si="9">C22/C$19*100</f>
        <v>4.406779661016949</v>
      </c>
      <c r="E22">
        <v>33</v>
      </c>
      <c r="F22" s="25">
        <f t="shared" ref="F22:F29" si="10">E22/E$19*100</f>
        <v>6.3218390804597711</v>
      </c>
      <c r="G22">
        <v>47</v>
      </c>
      <c r="H22" s="25">
        <f t="shared" si="3"/>
        <v>7.6672104404567705</v>
      </c>
      <c r="I22">
        <v>32</v>
      </c>
      <c r="J22" s="25">
        <f t="shared" si="4"/>
        <v>8.9887640449438209</v>
      </c>
      <c r="K22">
        <v>4</v>
      </c>
      <c r="L22" s="25">
        <f t="shared" si="5"/>
        <v>1.4336917562724014</v>
      </c>
      <c r="M22">
        <v>8</v>
      </c>
      <c r="N22" s="25">
        <f t="shared" si="6"/>
        <v>2.7586206896551726</v>
      </c>
      <c r="O22">
        <v>17</v>
      </c>
      <c r="P22" s="25">
        <f t="shared" si="7"/>
        <v>3.9534883720930232</v>
      </c>
      <c r="Q22">
        <v>22</v>
      </c>
      <c r="R22" s="25">
        <f t="shared" si="8"/>
        <v>5.0574712643678161</v>
      </c>
    </row>
    <row r="23" spans="1:18">
      <c r="A23" s="18"/>
      <c r="B23" s="15" t="s">
        <v>9</v>
      </c>
      <c r="C23">
        <v>8</v>
      </c>
      <c r="D23" s="25">
        <f t="shared" si="9"/>
        <v>2.7118644067796609</v>
      </c>
      <c r="E23">
        <v>14</v>
      </c>
      <c r="F23" s="25">
        <f t="shared" si="10"/>
        <v>2.6819923371647509</v>
      </c>
      <c r="G23">
        <v>15</v>
      </c>
      <c r="H23" s="25">
        <f t="shared" si="3"/>
        <v>2.4469820554649266</v>
      </c>
      <c r="I23">
        <v>4</v>
      </c>
      <c r="J23" s="25">
        <f t="shared" si="4"/>
        <v>1.1235955056179776</v>
      </c>
      <c r="K23">
        <v>3</v>
      </c>
      <c r="L23" s="25">
        <f t="shared" si="5"/>
        <v>1.0752688172043012</v>
      </c>
      <c r="M23">
        <v>3</v>
      </c>
      <c r="N23" s="25">
        <f t="shared" si="6"/>
        <v>1.0344827586206897</v>
      </c>
      <c r="O23">
        <v>12</v>
      </c>
      <c r="P23" s="25">
        <f t="shared" si="7"/>
        <v>2.7906976744186047</v>
      </c>
      <c r="Q23">
        <v>7</v>
      </c>
      <c r="R23" s="25">
        <f t="shared" si="8"/>
        <v>1.6091954022988506</v>
      </c>
    </row>
    <row r="24" spans="1:18">
      <c r="A24" s="19">
        <v>2</v>
      </c>
      <c r="B24" t="s">
        <v>5</v>
      </c>
      <c r="C24">
        <v>14</v>
      </c>
      <c r="D24" s="25">
        <f t="shared" si="9"/>
        <v>4.7457627118644066</v>
      </c>
      <c r="E24">
        <v>32</v>
      </c>
      <c r="F24" s="25">
        <f t="shared" si="10"/>
        <v>6.1302681992337158</v>
      </c>
      <c r="G24">
        <v>40</v>
      </c>
      <c r="H24" s="25">
        <f t="shared" si="3"/>
        <v>6.5252854812398038</v>
      </c>
      <c r="I24">
        <v>27</v>
      </c>
      <c r="J24" s="25">
        <f t="shared" si="4"/>
        <v>7.5842696629213489</v>
      </c>
      <c r="K24">
        <v>8</v>
      </c>
      <c r="L24" s="25">
        <f t="shared" si="5"/>
        <v>2.8673835125448028</v>
      </c>
      <c r="M24">
        <v>6</v>
      </c>
      <c r="N24" s="25">
        <f t="shared" si="6"/>
        <v>2.0689655172413794</v>
      </c>
      <c r="O24">
        <v>11</v>
      </c>
      <c r="P24" s="25">
        <f t="shared" si="7"/>
        <v>2.558139534883721</v>
      </c>
      <c r="Q24">
        <v>22</v>
      </c>
      <c r="R24" s="25">
        <f t="shared" si="8"/>
        <v>5.0574712643678161</v>
      </c>
    </row>
    <row r="25" spans="1:18">
      <c r="A25" s="19"/>
      <c r="B25" t="s">
        <v>6</v>
      </c>
      <c r="C25">
        <v>2</v>
      </c>
      <c r="D25" s="25">
        <f t="shared" si="9"/>
        <v>0.67796610169491522</v>
      </c>
      <c r="E25">
        <v>3</v>
      </c>
      <c r="F25" s="25">
        <f t="shared" si="10"/>
        <v>0.57471264367816088</v>
      </c>
      <c r="G25">
        <v>3</v>
      </c>
      <c r="H25" s="25">
        <f t="shared" si="3"/>
        <v>0.48939641109298526</v>
      </c>
      <c r="I25">
        <v>2</v>
      </c>
      <c r="J25" s="25">
        <f t="shared" si="4"/>
        <v>0.5617977528089888</v>
      </c>
      <c r="K25">
        <v>2</v>
      </c>
      <c r="L25" s="25">
        <f t="shared" si="5"/>
        <v>0.71684587813620071</v>
      </c>
      <c r="M25">
        <v>2</v>
      </c>
      <c r="N25" s="25">
        <f t="shared" si="6"/>
        <v>0.68965517241379315</v>
      </c>
      <c r="O25">
        <v>3</v>
      </c>
      <c r="P25" s="25">
        <f t="shared" si="7"/>
        <v>0.69767441860465118</v>
      </c>
      <c r="Q25">
        <v>2</v>
      </c>
      <c r="R25" s="25">
        <f t="shared" si="8"/>
        <v>0.45977011494252873</v>
      </c>
    </row>
    <row r="26" spans="1:18">
      <c r="A26" s="19"/>
      <c r="B26" t="s">
        <v>7</v>
      </c>
      <c r="C26">
        <v>12</v>
      </c>
      <c r="D26" s="25">
        <f t="shared" si="9"/>
        <v>4.0677966101694913</v>
      </c>
      <c r="E26">
        <v>26</v>
      </c>
      <c r="F26" s="25">
        <f t="shared" si="10"/>
        <v>4.980842911877394</v>
      </c>
      <c r="G26">
        <v>29</v>
      </c>
      <c r="H26" s="25">
        <f t="shared" si="3"/>
        <v>4.7308319738988578</v>
      </c>
      <c r="I26">
        <v>16</v>
      </c>
      <c r="J26" s="25">
        <f t="shared" si="4"/>
        <v>4.4943820224719104</v>
      </c>
      <c r="K26">
        <v>7</v>
      </c>
      <c r="L26" s="25">
        <f t="shared" si="5"/>
        <v>2.5089605734767026</v>
      </c>
      <c r="M26">
        <v>11</v>
      </c>
      <c r="N26" s="25">
        <f t="shared" si="6"/>
        <v>3.7931034482758621</v>
      </c>
      <c r="O26">
        <v>29</v>
      </c>
      <c r="P26" s="25">
        <f t="shared" si="7"/>
        <v>6.7441860465116283</v>
      </c>
      <c r="Q26">
        <v>18</v>
      </c>
      <c r="R26" s="25">
        <f t="shared" si="8"/>
        <v>4.1379310344827589</v>
      </c>
    </row>
    <row r="27" spans="1:18">
      <c r="A27" s="17">
        <v>1</v>
      </c>
      <c r="B27" s="13" t="s">
        <v>3</v>
      </c>
      <c r="C27">
        <v>21</v>
      </c>
      <c r="D27" s="25">
        <f t="shared" si="9"/>
        <v>7.1186440677966107</v>
      </c>
      <c r="E27">
        <v>43</v>
      </c>
      <c r="F27" s="25">
        <f t="shared" si="10"/>
        <v>8.2375478927203059</v>
      </c>
      <c r="G27">
        <v>51</v>
      </c>
      <c r="H27" s="25">
        <f t="shared" si="3"/>
        <v>8.3197389885807507</v>
      </c>
      <c r="I27">
        <v>33</v>
      </c>
      <c r="J27" s="25">
        <f t="shared" si="4"/>
        <v>9.2696629213483153</v>
      </c>
      <c r="K27">
        <v>18</v>
      </c>
      <c r="L27" s="25">
        <f t="shared" si="5"/>
        <v>6.4516129032258061</v>
      </c>
      <c r="M27">
        <v>24</v>
      </c>
      <c r="N27" s="25">
        <f t="shared" si="6"/>
        <v>8.2758620689655178</v>
      </c>
      <c r="O27">
        <v>41</v>
      </c>
      <c r="P27" s="25">
        <f t="shared" si="7"/>
        <v>9.5348837209302335</v>
      </c>
      <c r="Q27">
        <v>28</v>
      </c>
      <c r="R27" s="25">
        <f t="shared" si="8"/>
        <v>6.4367816091954024</v>
      </c>
    </row>
    <row r="28" spans="1:18">
      <c r="A28" s="18"/>
      <c r="B28" s="15" t="s">
        <v>4</v>
      </c>
      <c r="C28">
        <v>13</v>
      </c>
      <c r="D28" s="25">
        <f t="shared" si="9"/>
        <v>4.406779661016949</v>
      </c>
      <c r="E28">
        <v>23</v>
      </c>
      <c r="F28" s="25">
        <f t="shared" si="10"/>
        <v>4.4061302681992336</v>
      </c>
      <c r="G28">
        <v>29</v>
      </c>
      <c r="H28" s="25">
        <f t="shared" si="3"/>
        <v>4.7308319738988578</v>
      </c>
      <c r="I28">
        <v>17</v>
      </c>
      <c r="J28" s="25">
        <f t="shared" si="4"/>
        <v>4.7752808988764039</v>
      </c>
      <c r="K28">
        <v>11</v>
      </c>
      <c r="L28" s="25">
        <f t="shared" si="5"/>
        <v>3.9426523297491038</v>
      </c>
      <c r="M28">
        <v>15</v>
      </c>
      <c r="N28" s="25">
        <f t="shared" si="6"/>
        <v>5.1724137931034484</v>
      </c>
      <c r="O28">
        <v>11</v>
      </c>
      <c r="P28" s="25">
        <f t="shared" si="7"/>
        <v>2.558139534883721</v>
      </c>
      <c r="Q28">
        <v>22</v>
      </c>
      <c r="R28" s="25">
        <f t="shared" si="8"/>
        <v>5.0574712643678161</v>
      </c>
    </row>
    <row r="29" spans="1:18">
      <c r="A29" s="11">
        <v>0</v>
      </c>
      <c r="B29" s="8" t="s">
        <v>0</v>
      </c>
      <c r="C29" s="8">
        <v>178</v>
      </c>
      <c r="D29" s="30">
        <f t="shared" si="9"/>
        <v>60.33898305084746</v>
      </c>
      <c r="E29" s="8">
        <v>313</v>
      </c>
      <c r="F29" s="30">
        <f t="shared" si="10"/>
        <v>59.961685823754785</v>
      </c>
      <c r="G29" s="8">
        <v>339</v>
      </c>
      <c r="H29" s="30">
        <f t="shared" si="3"/>
        <v>55.301794453507334</v>
      </c>
      <c r="I29" s="8">
        <v>192</v>
      </c>
      <c r="J29" s="30">
        <f t="shared" si="4"/>
        <v>53.932584269662918</v>
      </c>
      <c r="K29" s="8">
        <v>215</v>
      </c>
      <c r="L29" s="30">
        <f t="shared" si="5"/>
        <v>77.060931899641574</v>
      </c>
      <c r="M29" s="8">
        <v>211</v>
      </c>
      <c r="N29" s="30">
        <f t="shared" si="6"/>
        <v>72.758620689655174</v>
      </c>
      <c r="O29" s="8">
        <v>288</v>
      </c>
      <c r="P29" s="30">
        <f t="shared" si="7"/>
        <v>66.976744186046517</v>
      </c>
      <c r="Q29" s="8">
        <v>288</v>
      </c>
      <c r="R29" s="30">
        <f t="shared" si="8"/>
        <v>66.206896551724142</v>
      </c>
    </row>
  </sheetData>
  <mergeCells count="29">
    <mergeCell ref="A27:A28"/>
    <mergeCell ref="E2:F2"/>
    <mergeCell ref="E3:F3"/>
    <mergeCell ref="E4:F4"/>
    <mergeCell ref="C17:R17"/>
    <mergeCell ref="I18:J18"/>
    <mergeCell ref="G18:H18"/>
    <mergeCell ref="E18:F18"/>
    <mergeCell ref="A22:A23"/>
    <mergeCell ref="Q18:R18"/>
    <mergeCell ref="O18:P18"/>
    <mergeCell ref="M18:N18"/>
    <mergeCell ref="K18:L18"/>
    <mergeCell ref="I19:J19"/>
    <mergeCell ref="K19:L19"/>
    <mergeCell ref="M19:N19"/>
    <mergeCell ref="O19:P19"/>
    <mergeCell ref="Q19:R19"/>
    <mergeCell ref="C18:D18"/>
    <mergeCell ref="C19:D19"/>
    <mergeCell ref="E19:F19"/>
    <mergeCell ref="G19:H19"/>
    <mergeCell ref="A24:A26"/>
    <mergeCell ref="A12:A13"/>
    <mergeCell ref="A9:A11"/>
    <mergeCell ref="A7:A8"/>
    <mergeCell ref="C3:D3"/>
    <mergeCell ref="C2:D2"/>
    <mergeCell ref="C4:D4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南谷 幸雄</dc:creator>
  <cp:lastModifiedBy>南谷 幸雄</cp:lastModifiedBy>
  <dcterms:created xsi:type="dcterms:W3CDTF">2014-08-05T06:24:36Z</dcterms:created>
  <dcterms:modified xsi:type="dcterms:W3CDTF">2014-08-06T11:45:28Z</dcterms:modified>
</cp:coreProperties>
</file>